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077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工事費内訳書!$A$1:$G$92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工事費内訳書!$G$92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2"/>
  <c r="G23"/>
  <c r="G28"/>
  <c r="G29"/>
  <c r="G42"/>
  <c r="G43"/>
  <c r="G49"/>
  <c r="G61"/>
  <c r="G62"/>
  <c r="G64"/>
  <c r="G65"/>
  <c r="G66"/>
  <c r="G70"/>
  <c r="G77"/>
  <c r="G78"/>
  <c r="G80"/>
  <c r="G81"/>
  <c r="G82"/>
  <c r="G84"/>
  <c r="G87"/>
  <c r="G88"/>
  <c r="G89"/>
  <c r="G91"/>
  <c r="G9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<sst xmlns="http://schemas.openxmlformats.org/spreadsheetml/2006/main">
  <si>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</si>
  <si>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</si>
  <si>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</si>
  <si>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</si>
  <si>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</si>
  <si>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Ｒ７吉耕　長寿命化　古毛川排水路２期　水路２工事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</si>
  <si>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</si>
  <si>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</si>
  <si>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</si>
  <si>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</si>
  <si>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</si>
  <si>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</si>
  <si>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</si>
  <si>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</si>
  <si>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</si>
  <si>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</si>
  <si>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</si>
  <si>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床掘り
_x000d_</t>
  </si>
  <si>
    <t>m3</t>
  </si>
  <si>
    <t>埋戻
_x000d_</t>
  </si>
  <si>
    <t>基面整正
_x000d_</t>
  </si>
  <si>
    <t>㎡</t>
  </si>
  <si>
    <t>掘削
_x000d_</t>
  </si>
  <si>
    <t>土砂等運搬
_x000d_現場～仮置き場</t>
  </si>
  <si>
    <t>残土処理
_x000d_運搬・処分</t>
  </si>
  <si>
    <t>砕石復旧
_x000d_</t>
  </si>
  <si>
    <t>構造物撤去工
_x000d_</t>
  </si>
  <si>
    <t>構造物取壊し工
_x000d_</t>
  </si>
  <si>
    <t>コンクリート構造物取壊し
_x000d_無筋構造物</t>
  </si>
  <si>
    <t>コンクリート構造物取壊し
_x000d_鉄筋構造物</t>
  </si>
  <si>
    <t>殻運搬・処理（産業廃棄物処分費）
_x000d_無筋ｺﾝｸﾘｰﾄ殻</t>
  </si>
  <si>
    <t>殻運搬・処理（産業廃棄物処分費）
_x000d_鉄筋ｺﾝｸﾘｰﾄ殻</t>
  </si>
  <si>
    <t>柵渠工
_x000d_</t>
  </si>
  <si>
    <t>柵渠水路工
_x000d_</t>
  </si>
  <si>
    <t>U型H鋼支柱工
_x000d_B2.700×H1.45 100×100ﾒｯｷ仕上</t>
  </si>
  <si>
    <t>本</t>
  </si>
  <si>
    <t>柵渠据付工
_x000d_</t>
  </si>
  <si>
    <t>ｍ</t>
  </si>
  <si>
    <t>柵板
_x000d_SB4</t>
  </si>
  <si>
    <t>枚</t>
  </si>
  <si>
    <t>柵板
_x000d_UB15</t>
  </si>
  <si>
    <t>柵板
_x000d_UB20</t>
  </si>
  <si>
    <t>柵板
_x000d_CB15</t>
  </si>
  <si>
    <t>柵板
_x000d_CB20</t>
  </si>
  <si>
    <t>吸い出し防止シート
_x000d_合繊不織布,厚10mm</t>
  </si>
  <si>
    <t>コンクリート
_x000d_18-8-40</t>
  </si>
  <si>
    <t>基礎砕石
_x000d_12.5cmを超え17.5cm以下</t>
  </si>
  <si>
    <t>太鼓落とし
_x000d_松,長4m,t=12cm</t>
  </si>
  <si>
    <t>木杭打設工
_x000d_松杭丸太,長1.0m,末口12cm</t>
  </si>
  <si>
    <t>水路付帯工
_x000d_</t>
  </si>
  <si>
    <t>柵渠嵩上げ工
_x000d_</t>
  </si>
  <si>
    <t>型枠
_x000d_</t>
  </si>
  <si>
    <t>目地板
_x000d_t=10mm</t>
  </si>
  <si>
    <t>木杭打設工
_x000d_松杭丸太,長1.5m,末口12cm</t>
  </si>
  <si>
    <t>排水路復旧工
_x000d_</t>
  </si>
  <si>
    <t>コンクリート
_x000d_18-8-40 無筋構造物</t>
  </si>
  <si>
    <t>コンクリート
_x000d_24-12-25 小型構造物</t>
  </si>
  <si>
    <t>コンクリート
_x000d_18-8-40 小型構造物</t>
  </si>
  <si>
    <t>型枠
_x000d_無筋構造物</t>
  </si>
  <si>
    <t>型枠
_x000d_小型構造物</t>
  </si>
  <si>
    <t>鉄筋
_x000d_SD345,D13</t>
  </si>
  <si>
    <t>ton</t>
  </si>
  <si>
    <t>差し筋
_x000d_SD345,D13</t>
  </si>
  <si>
    <t>硬質ポリ塩化ビニル管
_x000d_VP,φ200</t>
  </si>
  <si>
    <t>側溝用埋設型枠
_x000d_W=0.5</t>
  </si>
  <si>
    <t>道路復旧工
_x000d_</t>
  </si>
  <si>
    <t>復旧工
_x000d_</t>
  </si>
  <si>
    <t>オーバーレイ工
_x000d_t=4cm</t>
  </si>
  <si>
    <t>直接工事費（仮設工）
_x000d_</t>
  </si>
  <si>
    <t>仮設工
_x000d_</t>
  </si>
  <si>
    <t>仮設道路工
_x000d_</t>
  </si>
  <si>
    <t>盛土
_x000d_</t>
  </si>
  <si>
    <t>安定シート
_x000d_</t>
  </si>
  <si>
    <t>敷鉄板
_x000d_設置～賃料～撤去</t>
  </si>
  <si>
    <t>仮設排水工
_x000d_</t>
  </si>
  <si>
    <t>大型土のう
_x000d_耐候性、製作・設置・撤去</t>
  </si>
  <si>
    <t>袋</t>
  </si>
  <si>
    <t>排水ポンプ
_x000d_据付・撤去</t>
  </si>
  <si>
    <t>箇所</t>
  </si>
  <si>
    <t>排水ポンプ
_x000d_運転、常時</t>
  </si>
  <si>
    <t>排水ポンプ
_x000d_釜場設置・撤去</t>
  </si>
  <si>
    <t>仮設排水管設置
_x000d_φ100</t>
  </si>
  <si>
    <t>仮設排水管設置
_x000d_φ50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</si>
  <si>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</si>
  <si>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</si>
  <si>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</si>
  <si>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</si>
  <si>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</si>
  <si>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</si>
  <si>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</si>
  <si>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</si>
  <si>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</si>
  <si>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</si>
  <si>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</si>
  <si>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土壌分析試験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</si>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</sst>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+G11+G77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+G12+G64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+G13+G22+G28+G42+G61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+G15+G16+G17+G18+G19+G20+G21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334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251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21</v>
      </c>
      <c r="F17" s="19">
        <v>263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18</v>
      </c>
      <c r="F18" s="19">
        <v>19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18</v>
      </c>
      <c r="F19" s="19">
        <v>850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18</v>
      </c>
      <c r="F20" s="19">
        <v>75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21</v>
      </c>
      <c r="F21" s="19">
        <v>250</v>
      </c>
      <c r="G21" s="26"/>
      <c r="H21" s="21"/>
      <c r="I21" s="22">
        <v>12</v>
      </c>
      <c r="J21" s="22">
        <v>4</v>
      </c>
    </row>
    <row r="22" ht="42" customHeight="1">
      <c r="A22" s="23"/>
      <c r="B22" s="16" t="s">
        <v>26</v>
      </c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2</v>
      </c>
    </row>
    <row r="23" ht="42" customHeight="1">
      <c r="A23" s="23"/>
      <c r="B23" s="24"/>
      <c r="C23" s="16" t="s">
        <v>27</v>
      </c>
      <c r="D23" s="17"/>
      <c r="E23" s="18" t="s">
        <v>13</v>
      </c>
      <c r="F23" s="19">
        <v>1</v>
      </c>
      <c r="G23" s="20">
        <f>+G24+G25+G26+G27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28</v>
      </c>
      <c r="E24" s="18" t="s">
        <v>18</v>
      </c>
      <c r="F24" s="19">
        <v>58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18</v>
      </c>
      <c r="F25" s="19">
        <v>4.2999999999999998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30</v>
      </c>
      <c r="E26" s="18" t="s">
        <v>18</v>
      </c>
      <c r="F26" s="19">
        <v>58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31</v>
      </c>
      <c r="E27" s="18" t="s">
        <v>18</v>
      </c>
      <c r="F27" s="19">
        <v>4.2999999999999998</v>
      </c>
      <c r="G27" s="26"/>
      <c r="H27" s="21"/>
      <c r="I27" s="22">
        <v>18</v>
      </c>
      <c r="J27" s="22">
        <v>4</v>
      </c>
    </row>
    <row r="28" ht="42" customHeight="1">
      <c r="A28" s="23"/>
      <c r="B28" s="16" t="s">
        <v>32</v>
      </c>
      <c r="C28" s="16"/>
      <c r="D28" s="17"/>
      <c r="E28" s="18" t="s">
        <v>13</v>
      </c>
      <c r="F28" s="19">
        <v>1</v>
      </c>
      <c r="G28" s="20">
        <f>+G29</f>
        <v>0</v>
      </c>
      <c r="H28" s="21"/>
      <c r="I28" s="22">
        <v>19</v>
      </c>
      <c r="J28" s="22">
        <v>2</v>
      </c>
    </row>
    <row r="29" ht="42" customHeight="1">
      <c r="A29" s="23"/>
      <c r="B29" s="24"/>
      <c r="C29" s="16" t="s">
        <v>33</v>
      </c>
      <c r="D29" s="17"/>
      <c r="E29" s="18" t="s">
        <v>13</v>
      </c>
      <c r="F29" s="19">
        <v>1</v>
      </c>
      <c r="G29" s="20">
        <f>+G30+G31+G32+G33+G34+G35+G36+G37+G38+G39+G40+G41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34</v>
      </c>
      <c r="E30" s="18" t="s">
        <v>35</v>
      </c>
      <c r="F30" s="19">
        <v>52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36</v>
      </c>
      <c r="E31" s="18" t="s">
        <v>37</v>
      </c>
      <c r="F31" s="19">
        <v>75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38</v>
      </c>
      <c r="E32" s="18" t="s">
        <v>39</v>
      </c>
      <c r="F32" s="19">
        <v>341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39</v>
      </c>
      <c r="F33" s="19">
        <v>46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41</v>
      </c>
      <c r="E34" s="18" t="s">
        <v>39</v>
      </c>
      <c r="F34" s="19">
        <v>74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42</v>
      </c>
      <c r="E35" s="18" t="s">
        <v>39</v>
      </c>
      <c r="F35" s="19">
        <v>41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39</v>
      </c>
      <c r="F36" s="19">
        <v>41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21</v>
      </c>
      <c r="F37" s="19">
        <v>184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18</v>
      </c>
      <c r="F38" s="19">
        <v>23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46</v>
      </c>
      <c r="E39" s="18" t="s">
        <v>21</v>
      </c>
      <c r="F39" s="19">
        <v>263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47</v>
      </c>
      <c r="E40" s="18" t="s">
        <v>37</v>
      </c>
      <c r="F40" s="19">
        <v>149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48</v>
      </c>
      <c r="E41" s="18" t="s">
        <v>35</v>
      </c>
      <c r="F41" s="19">
        <v>104</v>
      </c>
      <c r="G41" s="26"/>
      <c r="H41" s="21"/>
      <c r="I41" s="22">
        <v>32</v>
      </c>
      <c r="J41" s="22">
        <v>4</v>
      </c>
    </row>
    <row r="42" ht="42" customHeight="1">
      <c r="A42" s="23"/>
      <c r="B42" s="16" t="s">
        <v>49</v>
      </c>
      <c r="C42" s="16"/>
      <c r="D42" s="17"/>
      <c r="E42" s="18" t="s">
        <v>13</v>
      </c>
      <c r="F42" s="19">
        <v>1</v>
      </c>
      <c r="G42" s="20">
        <f>+G43+G49</f>
        <v>0</v>
      </c>
      <c r="H42" s="21"/>
      <c r="I42" s="22">
        <v>33</v>
      </c>
      <c r="J42" s="22">
        <v>2</v>
      </c>
    </row>
    <row r="43" ht="42" customHeight="1">
      <c r="A43" s="23"/>
      <c r="B43" s="24"/>
      <c r="C43" s="16" t="s">
        <v>50</v>
      </c>
      <c r="D43" s="17"/>
      <c r="E43" s="18" t="s">
        <v>13</v>
      </c>
      <c r="F43" s="19">
        <v>1</v>
      </c>
      <c r="G43" s="20">
        <f>+G44+G45+G46+G47+G48</f>
        <v>0</v>
      </c>
      <c r="H43" s="21"/>
      <c r="I43" s="22">
        <v>34</v>
      </c>
      <c r="J43" s="22">
        <v>3</v>
      </c>
    </row>
    <row r="44" ht="42" customHeight="1">
      <c r="A44" s="23"/>
      <c r="B44" s="24"/>
      <c r="C44" s="24"/>
      <c r="D44" s="25" t="s">
        <v>45</v>
      </c>
      <c r="E44" s="18" t="s">
        <v>18</v>
      </c>
      <c r="F44" s="19">
        <v>73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51</v>
      </c>
      <c r="E45" s="18" t="s">
        <v>21</v>
      </c>
      <c r="F45" s="19">
        <v>132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46</v>
      </c>
      <c r="E46" s="18" t="s">
        <v>21</v>
      </c>
      <c r="F46" s="19">
        <v>54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52</v>
      </c>
      <c r="E47" s="18" t="s">
        <v>21</v>
      </c>
      <c r="F47" s="19">
        <v>9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53</v>
      </c>
      <c r="E48" s="18" t="s">
        <v>35</v>
      </c>
      <c r="F48" s="19">
        <v>36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16" t="s">
        <v>54</v>
      </c>
      <c r="D49" s="17"/>
      <c r="E49" s="18" t="s">
        <v>13</v>
      </c>
      <c r="F49" s="19">
        <v>1</v>
      </c>
      <c r="G49" s="20">
        <f>+G50+G51+G52+G53+G54+G55+G56+G57+G58+G59+G60</f>
        <v>0</v>
      </c>
      <c r="H49" s="21"/>
      <c r="I49" s="22">
        <v>40</v>
      </c>
      <c r="J49" s="22">
        <v>3</v>
      </c>
    </row>
    <row r="50" ht="42" customHeight="1">
      <c r="A50" s="23"/>
      <c r="B50" s="24"/>
      <c r="C50" s="24"/>
      <c r="D50" s="25" t="s">
        <v>55</v>
      </c>
      <c r="E50" s="18" t="s">
        <v>18</v>
      </c>
      <c r="F50" s="19">
        <v>11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56</v>
      </c>
      <c r="E51" s="18" t="s">
        <v>18</v>
      </c>
      <c r="F51" s="19">
        <v>2.7000000000000002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57</v>
      </c>
      <c r="E52" s="18" t="s">
        <v>18</v>
      </c>
      <c r="F52" s="19">
        <v>4.2999999999999998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58</v>
      </c>
      <c r="E53" s="18" t="s">
        <v>21</v>
      </c>
      <c r="F53" s="19">
        <v>39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59</v>
      </c>
      <c r="E54" s="18" t="s">
        <v>21</v>
      </c>
      <c r="F54" s="19">
        <v>69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60</v>
      </c>
      <c r="E55" s="18" t="s">
        <v>61</v>
      </c>
      <c r="F55" s="19">
        <v>0.129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62</v>
      </c>
      <c r="E56" s="18" t="s">
        <v>61</v>
      </c>
      <c r="F56" s="19">
        <v>0.0070000000000000001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46</v>
      </c>
      <c r="E57" s="18" t="s">
        <v>21</v>
      </c>
      <c r="F57" s="19">
        <v>11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53</v>
      </c>
      <c r="E58" s="18" t="s">
        <v>35</v>
      </c>
      <c r="F58" s="19">
        <v>6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63</v>
      </c>
      <c r="E59" s="18" t="s">
        <v>37</v>
      </c>
      <c r="F59" s="19">
        <v>8.5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64</v>
      </c>
      <c r="E60" s="18" t="s">
        <v>39</v>
      </c>
      <c r="F60" s="19">
        <v>2</v>
      </c>
      <c r="G60" s="26"/>
      <c r="H60" s="21"/>
      <c r="I60" s="22">
        <v>51</v>
      </c>
      <c r="J60" s="22">
        <v>4</v>
      </c>
    </row>
    <row r="61" ht="42" customHeight="1">
      <c r="A61" s="23"/>
      <c r="B61" s="16" t="s">
        <v>65</v>
      </c>
      <c r="C61" s="16"/>
      <c r="D61" s="17"/>
      <c r="E61" s="18" t="s">
        <v>13</v>
      </c>
      <c r="F61" s="19">
        <v>1</v>
      </c>
      <c r="G61" s="20">
        <f>+G62</f>
        <v>0</v>
      </c>
      <c r="H61" s="21"/>
      <c r="I61" s="22">
        <v>52</v>
      </c>
      <c r="J61" s="22">
        <v>2</v>
      </c>
    </row>
    <row r="62" ht="42" customHeight="1">
      <c r="A62" s="23"/>
      <c r="B62" s="24"/>
      <c r="C62" s="16" t="s">
        <v>66</v>
      </c>
      <c r="D62" s="17"/>
      <c r="E62" s="18" t="s">
        <v>13</v>
      </c>
      <c r="F62" s="19">
        <v>1</v>
      </c>
      <c r="G62" s="20">
        <f>+G63</f>
        <v>0</v>
      </c>
      <c r="H62" s="21"/>
      <c r="I62" s="22">
        <v>53</v>
      </c>
      <c r="J62" s="22">
        <v>3</v>
      </c>
    </row>
    <row r="63" ht="42" customHeight="1">
      <c r="A63" s="23"/>
      <c r="B63" s="24"/>
      <c r="C63" s="24"/>
      <c r="D63" s="25" t="s">
        <v>67</v>
      </c>
      <c r="E63" s="18" t="s">
        <v>21</v>
      </c>
      <c r="F63" s="19">
        <v>577</v>
      </c>
      <c r="G63" s="26"/>
      <c r="H63" s="21"/>
      <c r="I63" s="22">
        <v>54</v>
      </c>
      <c r="J63" s="22">
        <v>4</v>
      </c>
    </row>
    <row r="64" ht="42" customHeight="1">
      <c r="A64" s="15" t="s">
        <v>68</v>
      </c>
      <c r="B64" s="16"/>
      <c r="C64" s="16"/>
      <c r="D64" s="17"/>
      <c r="E64" s="18" t="s">
        <v>13</v>
      </c>
      <c r="F64" s="19">
        <v>1</v>
      </c>
      <c r="G64" s="20">
        <f>+G65</f>
        <v>0</v>
      </c>
      <c r="H64" s="21"/>
      <c r="I64" s="22">
        <v>55</v>
      </c>
      <c r="J64" s="22">
        <v>1</v>
      </c>
    </row>
    <row r="65" ht="42" customHeight="1">
      <c r="A65" s="23"/>
      <c r="B65" s="16" t="s">
        <v>69</v>
      </c>
      <c r="C65" s="16"/>
      <c r="D65" s="17"/>
      <c r="E65" s="18" t="s">
        <v>13</v>
      </c>
      <c r="F65" s="19">
        <v>1</v>
      </c>
      <c r="G65" s="20">
        <f>+G66+G70</f>
        <v>0</v>
      </c>
      <c r="H65" s="21"/>
      <c r="I65" s="22">
        <v>56</v>
      </c>
      <c r="J65" s="22">
        <v>2</v>
      </c>
    </row>
    <row r="66" ht="42" customHeight="1">
      <c r="A66" s="23"/>
      <c r="B66" s="24"/>
      <c r="C66" s="16" t="s">
        <v>70</v>
      </c>
      <c r="D66" s="17"/>
      <c r="E66" s="18" t="s">
        <v>13</v>
      </c>
      <c r="F66" s="19">
        <v>1</v>
      </c>
      <c r="G66" s="20">
        <f>+G67+G68+G69</f>
        <v>0</v>
      </c>
      <c r="H66" s="21"/>
      <c r="I66" s="22">
        <v>57</v>
      </c>
      <c r="J66" s="22">
        <v>3</v>
      </c>
    </row>
    <row r="67" ht="42" customHeight="1">
      <c r="A67" s="23"/>
      <c r="B67" s="24"/>
      <c r="C67" s="24"/>
      <c r="D67" s="25" t="s">
        <v>71</v>
      </c>
      <c r="E67" s="18" t="s">
        <v>18</v>
      </c>
      <c r="F67" s="19">
        <v>98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72</v>
      </c>
      <c r="E68" s="18" t="s">
        <v>21</v>
      </c>
      <c r="F68" s="19">
        <v>443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73</v>
      </c>
      <c r="E69" s="18" t="s">
        <v>21</v>
      </c>
      <c r="F69" s="19">
        <v>196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16" t="s">
        <v>74</v>
      </c>
      <c r="D70" s="17"/>
      <c r="E70" s="18" t="s">
        <v>13</v>
      </c>
      <c r="F70" s="19">
        <v>1</v>
      </c>
      <c r="G70" s="20">
        <f>+G71+G72+G73+G74+G75+G76</f>
        <v>0</v>
      </c>
      <c r="H70" s="21"/>
      <c r="I70" s="22">
        <v>61</v>
      </c>
      <c r="J70" s="22">
        <v>3</v>
      </c>
    </row>
    <row r="71" ht="42" customHeight="1">
      <c r="A71" s="23"/>
      <c r="B71" s="24"/>
      <c r="C71" s="24"/>
      <c r="D71" s="25" t="s">
        <v>75</v>
      </c>
      <c r="E71" s="18" t="s">
        <v>76</v>
      </c>
      <c r="F71" s="19">
        <v>5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77</v>
      </c>
      <c r="E72" s="18" t="s">
        <v>78</v>
      </c>
      <c r="F72" s="19">
        <v>6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79</v>
      </c>
      <c r="E73" s="18" t="s">
        <v>78</v>
      </c>
      <c r="F73" s="19">
        <v>6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80</v>
      </c>
      <c r="E74" s="18" t="s">
        <v>78</v>
      </c>
      <c r="F74" s="19">
        <v>2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81</v>
      </c>
      <c r="E75" s="18" t="s">
        <v>37</v>
      </c>
      <c r="F75" s="19">
        <v>121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82</v>
      </c>
      <c r="E76" s="18" t="s">
        <v>37</v>
      </c>
      <c r="F76" s="19">
        <v>4</v>
      </c>
      <c r="G76" s="26"/>
      <c r="H76" s="21"/>
      <c r="I76" s="22">
        <v>67</v>
      </c>
      <c r="J76" s="22">
        <v>4</v>
      </c>
    </row>
    <row r="77" ht="42" customHeight="1">
      <c r="A77" s="15" t="s">
        <v>83</v>
      </c>
      <c r="B77" s="16"/>
      <c r="C77" s="16"/>
      <c r="D77" s="17"/>
      <c r="E77" s="18" t="s">
        <v>13</v>
      </c>
      <c r="F77" s="19">
        <v>1</v>
      </c>
      <c r="G77" s="20">
        <f>+G78+G84</f>
        <v>0</v>
      </c>
      <c r="H77" s="21"/>
      <c r="I77" s="22">
        <v>68</v>
      </c>
      <c r="J77" s="22"/>
    </row>
    <row r="78" ht="42" customHeight="1">
      <c r="A78" s="15" t="s">
        <v>84</v>
      </c>
      <c r="B78" s="16"/>
      <c r="C78" s="16"/>
      <c r="D78" s="17"/>
      <c r="E78" s="18" t="s">
        <v>13</v>
      </c>
      <c r="F78" s="19">
        <v>1</v>
      </c>
      <c r="G78" s="20">
        <f>+G79+G80</f>
        <v>0</v>
      </c>
      <c r="H78" s="21"/>
      <c r="I78" s="22">
        <v>69</v>
      </c>
      <c r="J78" s="22">
        <v>200</v>
      </c>
    </row>
    <row r="79" ht="42" customHeight="1">
      <c r="A79" s="15" t="s">
        <v>85</v>
      </c>
      <c r="B79" s="16"/>
      <c r="C79" s="16"/>
      <c r="D79" s="17"/>
      <c r="E79" s="18" t="s">
        <v>13</v>
      </c>
      <c r="F79" s="19">
        <v>1</v>
      </c>
      <c r="G79" s="26"/>
      <c r="H79" s="21"/>
      <c r="I79" s="22">
        <v>70</v>
      </c>
      <c r="J79" s="22"/>
    </row>
    <row r="80" ht="42" customHeight="1">
      <c r="A80" s="15" t="s">
        <v>86</v>
      </c>
      <c r="B80" s="16"/>
      <c r="C80" s="16"/>
      <c r="D80" s="17"/>
      <c r="E80" s="18" t="s">
        <v>13</v>
      </c>
      <c r="F80" s="19">
        <v>1</v>
      </c>
      <c r="G80" s="20">
        <f>+G81</f>
        <v>0</v>
      </c>
      <c r="H80" s="21"/>
      <c r="I80" s="22">
        <v>71</v>
      </c>
      <c r="J80" s="22">
        <v>1</v>
      </c>
    </row>
    <row r="81" ht="42" customHeight="1">
      <c r="A81" s="23"/>
      <c r="B81" s="16" t="s">
        <v>87</v>
      </c>
      <c r="C81" s="16"/>
      <c r="D81" s="17"/>
      <c r="E81" s="18" t="s">
        <v>13</v>
      </c>
      <c r="F81" s="19">
        <v>1</v>
      </c>
      <c r="G81" s="20">
        <f>+G82</f>
        <v>0</v>
      </c>
      <c r="H81" s="21"/>
      <c r="I81" s="22">
        <v>72</v>
      </c>
      <c r="J81" s="22">
        <v>2</v>
      </c>
    </row>
    <row r="82" ht="42" customHeight="1">
      <c r="A82" s="23"/>
      <c r="B82" s="24"/>
      <c r="C82" s="16" t="s">
        <v>86</v>
      </c>
      <c r="D82" s="17"/>
      <c r="E82" s="18" t="s">
        <v>13</v>
      </c>
      <c r="F82" s="19">
        <v>1</v>
      </c>
      <c r="G82" s="20">
        <f>+G83</f>
        <v>0</v>
      </c>
      <c r="H82" s="21"/>
      <c r="I82" s="22">
        <v>73</v>
      </c>
      <c r="J82" s="22">
        <v>3</v>
      </c>
    </row>
    <row r="83" ht="42" customHeight="1">
      <c r="A83" s="23"/>
      <c r="B83" s="24"/>
      <c r="C83" s="24"/>
      <c r="D83" s="25" t="s">
        <v>88</v>
      </c>
      <c r="E83" s="18" t="s">
        <v>61</v>
      </c>
      <c r="F83" s="19">
        <v>35.289999999999999</v>
      </c>
      <c r="G83" s="26"/>
      <c r="H83" s="21"/>
      <c r="I83" s="22">
        <v>74</v>
      </c>
      <c r="J83" s="22">
        <v>4</v>
      </c>
    </row>
    <row r="84" ht="42" customHeight="1">
      <c r="A84" s="15" t="s">
        <v>89</v>
      </c>
      <c r="B84" s="16"/>
      <c r="C84" s="16"/>
      <c r="D84" s="17"/>
      <c r="E84" s="18" t="s">
        <v>13</v>
      </c>
      <c r="F84" s="19">
        <v>1</v>
      </c>
      <c r="G84" s="20">
        <f>+G85</f>
        <v>0</v>
      </c>
      <c r="H84" s="21"/>
      <c r="I84" s="22">
        <v>75</v>
      </c>
      <c r="J84" s="22">
        <v>210</v>
      </c>
    </row>
    <row r="85" ht="42" customHeight="1">
      <c r="A85" s="15" t="s">
        <v>90</v>
      </c>
      <c r="B85" s="16"/>
      <c r="C85" s="16"/>
      <c r="D85" s="17"/>
      <c r="E85" s="18" t="s">
        <v>13</v>
      </c>
      <c r="F85" s="19">
        <v>1</v>
      </c>
      <c r="G85" s="26"/>
      <c r="H85" s="21"/>
      <c r="I85" s="22">
        <v>76</v>
      </c>
      <c r="J85" s="22"/>
    </row>
    <row r="86" ht="42" customHeight="1">
      <c r="A86" s="15" t="s">
        <v>91</v>
      </c>
      <c r="B86" s="16"/>
      <c r="C86" s="16"/>
      <c r="D86" s="17"/>
      <c r="E86" s="18" t="s">
        <v>13</v>
      </c>
      <c r="F86" s="19">
        <v>1</v>
      </c>
      <c r="G86" s="26"/>
      <c r="H86" s="21"/>
      <c r="I86" s="22">
        <v>77</v>
      </c>
      <c r="J86" s="22">
        <v>220</v>
      </c>
    </row>
    <row r="87" ht="42" customHeight="1">
      <c r="A87" s="15" t="s">
        <v>92</v>
      </c>
      <c r="B87" s="16"/>
      <c r="C87" s="16"/>
      <c r="D87" s="17"/>
      <c r="E87" s="18" t="s">
        <v>13</v>
      </c>
      <c r="F87" s="19">
        <v>1</v>
      </c>
      <c r="G87" s="20">
        <f>+G88</f>
        <v>0</v>
      </c>
      <c r="H87" s="21"/>
      <c r="I87" s="22">
        <v>78</v>
      </c>
      <c r="J87" s="22">
        <v>1</v>
      </c>
    </row>
    <row r="88" ht="42" customHeight="1">
      <c r="A88" s="23"/>
      <c r="B88" s="16" t="s">
        <v>93</v>
      </c>
      <c r="C88" s="16"/>
      <c r="D88" s="17"/>
      <c r="E88" s="18" t="s">
        <v>13</v>
      </c>
      <c r="F88" s="19">
        <v>1</v>
      </c>
      <c r="G88" s="20">
        <f>+G89</f>
        <v>0</v>
      </c>
      <c r="H88" s="21"/>
      <c r="I88" s="22">
        <v>79</v>
      </c>
      <c r="J88" s="22">
        <v>2</v>
      </c>
    </row>
    <row r="89" ht="42" customHeight="1">
      <c r="A89" s="23"/>
      <c r="B89" s="24"/>
      <c r="C89" s="16" t="s">
        <v>93</v>
      </c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3</v>
      </c>
    </row>
    <row r="90" ht="42" customHeight="1">
      <c r="A90" s="23"/>
      <c r="B90" s="24"/>
      <c r="C90" s="24"/>
      <c r="D90" s="25" t="s">
        <v>94</v>
      </c>
      <c r="E90" s="18" t="s">
        <v>13</v>
      </c>
      <c r="F90" s="19">
        <v>1</v>
      </c>
      <c r="G90" s="26"/>
      <c r="H90" s="21"/>
      <c r="I90" s="22">
        <v>81</v>
      </c>
      <c r="J90" s="22">
        <v>4</v>
      </c>
    </row>
    <row r="91" ht="42" customHeight="1">
      <c r="A91" s="15" t="s">
        <v>95</v>
      </c>
      <c r="B91" s="16"/>
      <c r="C91" s="16"/>
      <c r="D91" s="17"/>
      <c r="E91" s="18" t="s">
        <v>13</v>
      </c>
      <c r="F91" s="19">
        <v>1</v>
      </c>
      <c r="G91" s="20">
        <f>+G10+G86+G87</f>
        <v>0</v>
      </c>
      <c r="H91" s="21"/>
      <c r="I91" s="22">
        <v>82</v>
      </c>
      <c r="J91" s="22">
        <v>30</v>
      </c>
    </row>
    <row r="92" ht="42" customHeight="1">
      <c r="A92" s="27" t="s">
        <v>96</v>
      </c>
      <c r="B92" s="28"/>
      <c r="C92" s="28"/>
      <c r="D92" s="29"/>
      <c r="E92" s="30" t="s">
        <v>97</v>
      </c>
      <c r="F92" s="31" t="s">
        <v>97</v>
      </c>
      <c r="G92" s="32">
        <f>G91</f>
        <v>0</v>
      </c>
      <c r="I92" s="33">
        <v>83</v>
      </c>
      <c r="J92" s="33">
        <v>90</v>
      </c>
    </row>
    <row r="93" ht="42" customHeight="1"/>
    <row r="94" ht="42" customHeight="1"/>
    <row r="95" ht="13.2"/>
    <row r="96" ht="13.2"/>
    <row r="97" ht="13.2"/>
    <row r="98" ht="13.2"/>
    <row r="103" ht="13.2"/>
    <row r="104" ht="13.2"/>
    <row r="105" ht="13.2"/>
  </sheetData>
  <sheetProtection sheet="1" objects="1" scenarios="1" spinCount="100000" saltValue="Ak3Lz4DQ2easVMbAf+xNTv8XTewTOZqH3arG2P/dGWSAanx7DIFna3bXiEPbxbh6dxj5Ks9fTBA25VaSSziNYw==" hashValue="EQFtRsdieXwr1tqa79C6vxTTPoUP/TpwMaYOaahXWwci0/jLKYqEf99OaoNX5wyA/pBAx+JDwJ/yZPAmLIzB0g==" algorithmName="SHA-512" password="FD80"/>
  <mergeCells count="38">
    <mergeCell ref="A92:D9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2:D22"/>
    <mergeCell ref="C23:D23"/>
    <mergeCell ref="B28:D28"/>
    <mergeCell ref="C29:D29"/>
    <mergeCell ref="B42:D42"/>
    <mergeCell ref="C43:D43"/>
    <mergeCell ref="C49:D49"/>
    <mergeCell ref="B61:D61"/>
    <mergeCell ref="C62:D62"/>
    <mergeCell ref="A64:D64"/>
    <mergeCell ref="B65:D65"/>
    <mergeCell ref="C66:D66"/>
    <mergeCell ref="C70:D70"/>
    <mergeCell ref="A77:D77"/>
    <mergeCell ref="A78:D78"/>
    <mergeCell ref="A79:D79"/>
    <mergeCell ref="A80:D80"/>
    <mergeCell ref="B81:D81"/>
    <mergeCell ref="C82:D82"/>
    <mergeCell ref="A84:D84"/>
    <mergeCell ref="A85:D85"/>
    <mergeCell ref="A86:D86"/>
    <mergeCell ref="A87:D87"/>
    <mergeCell ref="B88:D88"/>
    <mergeCell ref="C89:D89"/>
    <mergeCell ref="A91:D9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kurimoto ryouta</cp:lastModifiedBy>
  <cp:lastPrinted>2020-10-12T05:07:54Z</cp:lastPrinted>
  <dcterms:created xsi:type="dcterms:W3CDTF">2014-01-09T08:55:00Z</dcterms:created>
  <dcterms:modified xsi:type="dcterms:W3CDTF">2025-07-08T00:28:24Z</dcterms:modified>
</cp:coreProperties>
</file>